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a\Documents\"/>
    </mc:Choice>
  </mc:AlternateContent>
  <xr:revisionPtr revIDLastSave="1" documentId="8_{2C06B246-03E4-4166-9235-098173EBF01D}" xr6:coauthVersionLast="45" xr6:coauthVersionMax="45" xr10:uidLastSave="{D0C9F846-F895-4D2D-8188-10DEC97C9504}"/>
  <bookViews>
    <workbookView xWindow="3135" yWindow="315" windowWidth="20325" windowHeight="10335" xr2:uid="{00000000-000D-0000-FFFF-FFFF00000000}"/>
  </bookViews>
  <sheets>
    <sheet name="Arkusz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C5" i="1" l="1"/>
  <c r="C6" i="1" s="1"/>
  <c r="C7" i="1" s="1"/>
  <c r="C8" i="1" s="1"/>
  <c r="C9" i="1" s="1"/>
  <c r="C10" i="1" s="1"/>
  <c r="C11" i="1" s="1"/>
  <c r="C12" i="1" s="1"/>
  <c r="C13" i="1" s="1"/>
  <c r="C14" i="1" s="1"/>
  <c r="E14" i="1"/>
  <c r="G14" i="1" s="1"/>
  <c r="F10" i="1"/>
  <c r="G10" i="1"/>
  <c r="G6" i="1"/>
  <c r="G7" i="1"/>
  <c r="G8" i="1"/>
  <c r="G9" i="1"/>
  <c r="G11" i="1"/>
  <c r="G12" i="1"/>
  <c r="G13" i="1"/>
  <c r="G5" i="1"/>
  <c r="H5" i="1" l="1"/>
  <c r="H13" i="1"/>
  <c r="H12" i="1"/>
  <c r="H11" i="1"/>
  <c r="H9" i="1"/>
  <c r="H8" i="1"/>
  <c r="H7" i="1"/>
  <c r="H6" i="1"/>
  <c r="H10" i="1"/>
  <c r="H14" i="1"/>
  <c r="H16" i="1" l="1"/>
</calcChain>
</file>

<file path=xl/sharedStrings.xml><?xml version="1.0" encoding="utf-8"?>
<sst xmlns="http://schemas.openxmlformats.org/spreadsheetml/2006/main" count="18" uniqueCount="18">
  <si>
    <t>Kosztorys</t>
  </si>
  <si>
    <t>Lp</t>
  </si>
  <si>
    <t>Nazwa towaru lub usłgi</t>
  </si>
  <si>
    <t>cena jednostkowa</t>
  </si>
  <si>
    <t>ilość</t>
  </si>
  <si>
    <t>wartość sumaryczna</t>
  </si>
  <si>
    <t>% w całości</t>
  </si>
  <si>
    <t>sadzonka odmiany Odmiana Early Orange</t>
  </si>
  <si>
    <t>sadzonka odmiany Odmiana Harcot</t>
  </si>
  <si>
    <t>Herbicyd RANDAP 360SL 5l</t>
  </si>
  <si>
    <t xml:space="preserve">Super fosfat potrójny </t>
  </si>
  <si>
    <t>Sól potasowa 60%</t>
  </si>
  <si>
    <t>Paliki 8/160</t>
  </si>
  <si>
    <t>Siatka ocynkowana - wys. 1,50 m , drut 2,8 mm - 10m</t>
  </si>
  <si>
    <t xml:space="preserve">słupki ogrodzeniowe metalowe 2m, 2,20 </t>
  </si>
  <si>
    <t>Brama 9m (z furtką 1,8m)</t>
  </si>
  <si>
    <t>Robotogidzina 1drzewko 0,15h</t>
  </si>
  <si>
    <t>Całkowity koszt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</si>
</sst>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zł&quot;"/>
    <numFmt numFmtId="165" formatCode="0&quot; szt.&quot;"/>
    <numFmt numFmtId="166" formatCode="0.000&quot; t&quot;"/>
    <numFmt numFmtId="167" formatCode="#,##0\ &quot;zł&quot;"/>
    <numFmt numFmtId="168" formatCode="0&quot; h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65" fontId="0" fillId="0" borderId="1" xfId="0" applyNumberFormat="1" applyBorder="1"/>
    <xf numFmtId="164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168" fontId="0" fillId="0" borderId="1" xfId="0" applyNumberFormat="1" applyBorder="1"/>
    <xf numFmtId="167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10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6"/>
  <sheetViews>
    <sheetView tabSelected="1" topLeftCell="A7" workbookViewId="0">
      <selection activeCell="G17" sqref="G17"/>
    </sheetView>
  </sheetViews>
  <sheetFormatPr defaultRowHeight="15"/>
  <cols>
    <col min="2" max="2" width="17.28515625" customWidth="1"/>
    <col min="4" max="4" width="28.85546875" customWidth="1"/>
    <col min="5" max="5" width="14.5703125" customWidth="1"/>
    <col min="6" max="6" width="10.5703125" bestFit="1" customWidth="1"/>
    <col min="7" max="7" width="19.5703125" customWidth="1"/>
    <col min="8" max="8" width="12.5703125" customWidth="1"/>
  </cols>
  <sheetData>
    <row r="3" spans="2:8" ht="3.75" customHeight="1">
      <c r="B3" t="s">
        <v>0</v>
      </c>
    </row>
    <row r="4" spans="2:8" ht="30"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2:8" ht="32.25" customHeight="1">
      <c r="C5" s="2">
        <f>IF(D5="","",1)</f>
        <v>1</v>
      </c>
      <c r="D5" s="3" t="s">
        <v>7</v>
      </c>
      <c r="E5" s="4">
        <v>12</v>
      </c>
      <c r="F5" s="5">
        <v>693</v>
      </c>
      <c r="G5" s="6">
        <f>(E5*F5)</f>
        <v>8316</v>
      </c>
      <c r="H5" s="7">
        <f>G5/G16</f>
        <v>0.21547044639900587</v>
      </c>
    </row>
    <row r="6" spans="2:8" ht="34.5" customHeight="1">
      <c r="C6" s="2">
        <f>IF(D6="","",C5+1)</f>
        <v>2</v>
      </c>
      <c r="D6" s="3" t="s">
        <v>8</v>
      </c>
      <c r="E6" s="4">
        <v>12</v>
      </c>
      <c r="F6" s="5">
        <v>693</v>
      </c>
      <c r="G6" s="6">
        <f t="shared" ref="G6:G14" si="0">(E6*F6)</f>
        <v>8316</v>
      </c>
      <c r="H6" s="7">
        <f>G6/G16</f>
        <v>0.21547044639900587</v>
      </c>
    </row>
    <row r="7" spans="2:8">
      <c r="C7" s="2">
        <f t="shared" ref="C7:C14" si="1">IF(D7="","",C6+1)</f>
        <v>3</v>
      </c>
      <c r="D7" s="2" t="s">
        <v>9</v>
      </c>
      <c r="E7" s="6">
        <v>140</v>
      </c>
      <c r="F7" s="5">
        <v>1</v>
      </c>
      <c r="G7" s="6">
        <f t="shared" si="0"/>
        <v>140</v>
      </c>
      <c r="H7" s="7">
        <f>G7/G16</f>
        <v>3.6274485925758561E-3</v>
      </c>
    </row>
    <row r="8" spans="2:8">
      <c r="C8" s="2">
        <f t="shared" si="1"/>
        <v>4</v>
      </c>
      <c r="D8" s="2" t="s">
        <v>10</v>
      </c>
      <c r="E8" s="6">
        <v>1360</v>
      </c>
      <c r="F8" s="8">
        <v>0.78200000000000003</v>
      </c>
      <c r="G8" s="6">
        <f t="shared" si="0"/>
        <v>1063.52</v>
      </c>
      <c r="H8" s="7">
        <f>G8/G16</f>
        <v>2.755617233697339E-2</v>
      </c>
    </row>
    <row r="9" spans="2:8">
      <c r="C9" s="2">
        <f t="shared" si="1"/>
        <v>5</v>
      </c>
      <c r="D9" s="2" t="s">
        <v>11</v>
      </c>
      <c r="E9" s="6">
        <v>1290</v>
      </c>
      <c r="F9" s="8">
        <v>0.6</v>
      </c>
      <c r="G9" s="6">
        <f t="shared" si="0"/>
        <v>774</v>
      </c>
      <c r="H9" s="7">
        <f>G9/G16</f>
        <v>2.005460864752652E-2</v>
      </c>
    </row>
    <row r="10" spans="2:8">
      <c r="C10" s="2">
        <f t="shared" si="1"/>
        <v>6</v>
      </c>
      <c r="D10" s="2" t="s">
        <v>12</v>
      </c>
      <c r="E10" s="6">
        <v>3.35</v>
      </c>
      <c r="F10" s="5">
        <f>2*693</f>
        <v>1386</v>
      </c>
      <c r="G10" s="6">
        <f t="shared" si="0"/>
        <v>4643.1000000000004</v>
      </c>
      <c r="H10" s="7">
        <f>G10/G16</f>
        <v>0.12030433257277828</v>
      </c>
    </row>
    <row r="11" spans="2:8" ht="36.75" customHeight="1">
      <c r="C11" s="2">
        <f t="shared" si="1"/>
        <v>7</v>
      </c>
      <c r="D11" s="3" t="s">
        <v>13</v>
      </c>
      <c r="E11" s="6">
        <v>114</v>
      </c>
      <c r="F11" s="5">
        <v>49</v>
      </c>
      <c r="G11" s="6">
        <f t="shared" si="0"/>
        <v>5586</v>
      </c>
      <c r="H11" s="7">
        <f>G11/G16</f>
        <v>0.14473519884377667</v>
      </c>
    </row>
    <row r="12" spans="2:8" ht="38.25" customHeight="1">
      <c r="C12" s="2">
        <f t="shared" si="1"/>
        <v>8</v>
      </c>
      <c r="D12" s="3" t="s">
        <v>14</v>
      </c>
      <c r="E12" s="6">
        <v>23</v>
      </c>
      <c r="F12" s="5">
        <v>196</v>
      </c>
      <c r="G12" s="6">
        <f t="shared" si="0"/>
        <v>4508</v>
      </c>
      <c r="H12" s="7">
        <f>G12/G16</f>
        <v>0.11680384468094257</v>
      </c>
    </row>
    <row r="13" spans="2:8">
      <c r="C13" s="2">
        <f t="shared" si="1"/>
        <v>9</v>
      </c>
      <c r="D13" s="2" t="s">
        <v>15</v>
      </c>
      <c r="E13" s="6">
        <v>2800</v>
      </c>
      <c r="F13" s="5">
        <v>1</v>
      </c>
      <c r="G13" s="6">
        <f t="shared" si="0"/>
        <v>2800</v>
      </c>
      <c r="H13" s="7">
        <f>G13/G16</f>
        <v>7.2548971851517124E-2</v>
      </c>
    </row>
    <row r="14" spans="2:8">
      <c r="C14" s="2">
        <f t="shared" si="1"/>
        <v>10</v>
      </c>
      <c r="D14" s="2" t="s">
        <v>16</v>
      </c>
      <c r="E14" s="9">
        <f>1360*0.15</f>
        <v>204</v>
      </c>
      <c r="F14" s="10">
        <v>12</v>
      </c>
      <c r="G14" s="6">
        <f t="shared" si="0"/>
        <v>2448</v>
      </c>
      <c r="H14" s="7">
        <f>G14/G16</f>
        <v>6.3428529675897821E-2</v>
      </c>
    </row>
    <row r="15" spans="2:8">
      <c r="C15" s="2"/>
      <c r="D15" s="2"/>
      <c r="E15" s="2"/>
      <c r="F15" s="2"/>
      <c r="G15" s="2"/>
      <c r="H15" s="2"/>
    </row>
    <row r="16" spans="2:8">
      <c r="C16" s="2"/>
      <c r="D16" s="11" t="s">
        <v>17</v>
      </c>
      <c r="E16" s="11"/>
      <c r="F16" s="11"/>
      <c r="G16" s="12">
        <f>SUM(G5:G14)</f>
        <v>38594.620000000003</v>
      </c>
      <c r="H16" s="13">
        <f>SUM(H5:H14)</f>
        <v>0.99999999999999978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E1B216546CC34A8F90FD3CB206037C" ma:contentTypeVersion="2" ma:contentTypeDescription="Utwórz nowy dokument." ma:contentTypeScope="" ma:versionID="f2a768d50d73f028bb75f25b5beaebaf">
  <xsd:schema xmlns:xsd="http://www.w3.org/2001/XMLSchema" xmlns:xs="http://www.w3.org/2001/XMLSchema" xmlns:p="http://schemas.microsoft.com/office/2006/metadata/properties" xmlns:ns2="c1f6d45d-0aee-4087-9673-b59651c10ec4" targetNamespace="http://schemas.microsoft.com/office/2006/metadata/properties" ma:root="true" ma:fieldsID="ad2b268b6ff48a96b2c978246ef287a4" ns2:_="">
    <xsd:import namespace="c1f6d45d-0aee-4087-9673-b59651c10e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6d45d-0aee-4087-9673-b59651c10e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204DA0-CD6F-482E-B4D9-0333282A8C23}"/>
</file>

<file path=customXml/itemProps2.xml><?xml version="1.0" encoding="utf-8"?>
<ds:datastoreItem xmlns:ds="http://schemas.openxmlformats.org/officeDocument/2006/customXml" ds:itemID="{0ADCCC51-F99A-47EE-8684-A6952B9B1509}"/>
</file>

<file path=customXml/itemProps3.xml><?xml version="1.0" encoding="utf-8"?>
<ds:datastoreItem xmlns:ds="http://schemas.openxmlformats.org/officeDocument/2006/customXml" ds:itemID="{A146C262-9517-4A7A-A781-956EEC210E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Julia Zamiar</cp:lastModifiedBy>
  <cp:revision/>
  <dcterms:created xsi:type="dcterms:W3CDTF">2019-12-09T12:27:07Z</dcterms:created>
  <dcterms:modified xsi:type="dcterms:W3CDTF">2020-10-29T11:33:28Z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0x010100B9E1B216546CC34A8F90FD3CB206037C</vt:lpwstr>
  </property>
</Properties>
</file>